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00" windowWidth="12300" windowHeight="8295" activeTab="0"/>
  </bookViews>
  <sheets>
    <sheet name="Звед б-т" sheetId="1" r:id="rId1"/>
  </sheets>
  <definedNames>
    <definedName name="_xlnm.Print_Area" localSheetId="0">'Звед б-т'!$A$1:$G$51</definedName>
  </definedNames>
  <calcPr fullCalcOnLoad="1"/>
</workbook>
</file>

<file path=xl/sharedStrings.xml><?xml version="1.0" encoding="utf-8"?>
<sst xmlns="http://schemas.openxmlformats.org/spreadsheetml/2006/main" count="97" uniqueCount="72">
  <si>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</si>
  <si>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</si>
  <si>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</si>
  <si>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</si>
  <si>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</si>
  <si>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</si>
  <si>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</si>
  <si>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</si>
  <si>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</si>
  <si>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</si>
  <si>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тис.грн.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</si>
  <si>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</si>
  <si>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</si>
  <si>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</si>
  <si>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</si>
  <si>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</si>
  <si>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</si>
  <si>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</si>
  <si>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</si>
  <si>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</si>
  <si>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</si>
  <si>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</si>
  <si>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</si>
  <si>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</si>
  <si>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</si>
  <si>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</si>
  <si>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06</t>
  </si>
  <si>
    <t>1141</t>
  </si>
  <si>
    <t>08</t>
  </si>
  <si>
    <t>3160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</si>
  <si>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</si>
  <si>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</si>
  <si>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</si>
  <si>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</si>
  <si>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Відділ  освіти, сім"ї молоді та спорту  Чернігівської районної державної адміністрації</t>
  </si>
  <si>
    <t>Забезпечення діяльності інших закладів у сфері освіти</t>
  </si>
  <si>
    <t>Орган з питань праці та соціального захисту населення Чернігівської районної державної адміністрації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</si>
  <si>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</si>
  <si>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</si>
  <si>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</si>
  <si>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</si>
  <si>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</si>
  <si>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</si>
  <si>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</si>
  <si>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1142</t>
  </si>
  <si>
    <t>Інші програми та заходи у сфері освіти</t>
  </si>
  <si>
    <t>7110</t>
  </si>
  <si>
    <t>Реалізація програм в галузі сільського господарства</t>
  </si>
  <si>
    <t>37</t>
  </si>
  <si>
    <t>Фінансовий відділ Чернігівської районної державної адміністрації</t>
  </si>
  <si>
    <t>9770</t>
  </si>
  <si>
    <t>Інші субвенції з місцевого бюджету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</si>
  <si>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</si>
  <si>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звітний період</t>
  </si>
  <si>
    <t>Уточнені бюджетні призначення на рік</t>
  </si>
  <si>
    <t>Адміністративні штрафи та санкції</t>
  </si>
  <si>
    <t>%    виконання річного плану</t>
  </si>
  <si>
    <t>Відхилення   до річного плану               ( +, - )</t>
  </si>
  <si>
    <t>5388,4</t>
  </si>
  <si>
    <t>1988,7</t>
  </si>
  <si>
    <t>1709,6</t>
  </si>
  <si>
    <t>170</t>
  </si>
  <si>
    <t>298,7</t>
  </si>
  <si>
    <t>266,4</t>
  </si>
  <si>
    <t>68,8</t>
  </si>
  <si>
    <t>2</t>
  </si>
  <si>
    <t>217,6</t>
  </si>
  <si>
    <t>6120,0</t>
  </si>
  <si>
    <t>114,8</t>
  </si>
  <si>
    <t>90</t>
  </si>
  <si>
    <t>РАЗОМ  ПО ЗАГАЛЬНОМУ І СПЕЦІАЛЬНОМУ ФОНДАХ</t>
  </si>
  <si>
    <t>за січень- вересень 2021 року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</si>
</sst>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3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9" fillId="24" borderId="10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 vertical="top"/>
    </xf>
    <xf numFmtId="0" fontId="11" fillId="24" borderId="0" xfId="0" applyFont="1" applyFill="1" applyBorder="1" applyAlignment="1">
      <alignment horizontal="center" vertical="top"/>
    </xf>
    <xf numFmtId="0" fontId="6" fillId="24" borderId="0" xfId="0" applyFont="1" applyFill="1" applyBorder="1" applyAlignment="1">
      <alignment horizontal="center" vertical="top"/>
    </xf>
    <xf numFmtId="0" fontId="1" fillId="24" borderId="0" xfId="0" applyFont="1" applyFill="1" applyBorder="1" applyAlignment="1">
      <alignment vertical="top"/>
    </xf>
    <xf numFmtId="0" fontId="7" fillId="24" borderId="0" xfId="0" applyFont="1" applyFill="1" applyBorder="1" applyAlignment="1">
      <alignment horizontal="center" vertical="top"/>
    </xf>
    <xf numFmtId="0" fontId="6" fillId="24" borderId="11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center" vertical="top" wrapText="1"/>
    </xf>
    <xf numFmtId="195" fontId="1" fillId="24" borderId="10" xfId="0" applyNumberFormat="1" applyFont="1" applyFill="1" applyBorder="1" applyAlignment="1">
      <alignment horizontal="center" vertical="top"/>
    </xf>
    <xf numFmtId="0" fontId="6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/>
    </xf>
    <xf numFmtId="0" fontId="4" fillId="24" borderId="10" xfId="0" applyFont="1" applyFill="1" applyBorder="1" applyAlignment="1">
      <alignment horizontal="center" vertical="top"/>
    </xf>
    <xf numFmtId="0" fontId="4" fillId="24" borderId="0" xfId="0" applyFont="1" applyFill="1" applyBorder="1" applyAlignment="1">
      <alignment vertical="top"/>
    </xf>
    <xf numFmtId="0" fontId="10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 vertical="top"/>
    </xf>
    <xf numFmtId="0" fontId="4" fillId="24" borderId="0" xfId="0" applyFont="1" applyFill="1" applyBorder="1" applyAlignment="1">
      <alignment horizontal="center" vertical="top"/>
    </xf>
    <xf numFmtId="0" fontId="9" fillId="24" borderId="10" xfId="0" applyFont="1" applyFill="1" applyBorder="1" applyAlignment="1">
      <alignment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vertical="top" wrapText="1"/>
    </xf>
    <xf numFmtId="49" fontId="8" fillId="24" borderId="10" xfId="0" applyNumberFormat="1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 horizontal="center" vertical="top"/>
    </xf>
    <xf numFmtId="195" fontId="5" fillId="24" borderId="10" xfId="0" applyNumberFormat="1" applyFont="1" applyFill="1" applyBorder="1" applyAlignment="1">
      <alignment horizontal="center" vertical="top"/>
    </xf>
    <xf numFmtId="0" fontId="14" fillId="24" borderId="0" xfId="0" applyFont="1" applyFill="1" applyBorder="1" applyAlignment="1">
      <alignment vertical="top"/>
    </xf>
    <xf numFmtId="0" fontId="15" fillId="24" borderId="0" xfId="0" applyFont="1" applyFill="1" applyBorder="1" applyAlignment="1">
      <alignment horizontal="center" vertical="top" wrapText="1"/>
    </xf>
    <xf numFmtId="195" fontId="6" fillId="24" borderId="10" xfId="0" applyNumberFormat="1" applyFont="1" applyFill="1" applyBorder="1" applyAlignment="1">
      <alignment horizontal="center" vertical="top"/>
    </xf>
    <xf numFmtId="0" fontId="5" fillId="25" borderId="10" xfId="0" applyFont="1" applyFill="1" applyBorder="1" applyAlignment="1">
      <alignment vertical="top"/>
    </xf>
    <xf numFmtId="49" fontId="12" fillId="25" borderId="10" xfId="0" applyNumberFormat="1" applyFont="1" applyFill="1" applyBorder="1" applyAlignment="1">
      <alignment horizontal="center" vertical="top" wrapText="1"/>
    </xf>
    <xf numFmtId="195" fontId="5" fillId="25" borderId="10" xfId="0" applyNumberFormat="1" applyFont="1" applyFill="1" applyBorder="1" applyAlignment="1">
      <alignment horizontal="center" vertical="top"/>
    </xf>
    <xf numFmtId="0" fontId="14" fillId="25" borderId="0" xfId="0" applyFont="1" applyFill="1" applyBorder="1" applyAlignment="1">
      <alignment vertical="top"/>
    </xf>
    <xf numFmtId="0" fontId="14" fillId="25" borderId="10" xfId="0" applyFont="1" applyFill="1" applyBorder="1" applyAlignment="1">
      <alignment horizontal="center" vertical="top"/>
    </xf>
    <xf numFmtId="0" fontId="13" fillId="25" borderId="0" xfId="0" applyFont="1" applyFill="1" applyBorder="1" applyAlignment="1">
      <alignment vertical="top"/>
    </xf>
    <xf numFmtId="0" fontId="5" fillId="25" borderId="10" xfId="0" applyFont="1" applyFill="1" applyBorder="1" applyAlignment="1">
      <alignment horizontal="center" vertical="top"/>
    </xf>
    <xf numFmtId="195" fontId="5" fillId="25" borderId="10" xfId="0" applyNumberFormat="1" applyFont="1" applyFill="1" applyBorder="1" applyAlignment="1">
      <alignment horizontal="center" vertical="top" wrapText="1"/>
    </xf>
    <xf numFmtId="0" fontId="5" fillId="25" borderId="0" xfId="0" applyFont="1" applyFill="1" applyBorder="1" applyAlignment="1">
      <alignment vertical="top"/>
    </xf>
    <xf numFmtId="195" fontId="11" fillId="24" borderId="10" xfId="0" applyNumberFormat="1" applyFont="1" applyFill="1" applyBorder="1" applyAlignment="1">
      <alignment horizontal="center" vertical="top"/>
    </xf>
    <xf numFmtId="0" fontId="13" fillId="24" borderId="0" xfId="0" applyFont="1" applyFill="1" applyBorder="1" applyAlignment="1">
      <alignment vertical="top"/>
    </xf>
    <xf numFmtId="195" fontId="7" fillId="24" borderId="10" xfId="0" applyNumberFormat="1" applyFont="1" applyFill="1" applyBorder="1" applyAlignment="1">
      <alignment horizontal="center" vertical="top"/>
    </xf>
    <xf numFmtId="195" fontId="9" fillId="24" borderId="10" xfId="0" applyNumberFormat="1" applyFont="1" applyFill="1" applyBorder="1" applyAlignment="1">
      <alignment horizontal="center" vertical="top"/>
    </xf>
    <xf numFmtId="195" fontId="9" fillId="24" borderId="10" xfId="0" applyNumberFormat="1" applyFont="1" applyFill="1" applyBorder="1" applyAlignment="1">
      <alignment horizontal="center" vertical="top" wrapText="1"/>
    </xf>
    <xf numFmtId="195" fontId="8" fillId="24" borderId="10" xfId="53" applyNumberFormat="1" applyFont="1" applyFill="1" applyBorder="1" applyAlignment="1">
      <alignment horizontal="center" vertical="top"/>
      <protection/>
    </xf>
    <xf numFmtId="195" fontId="8" fillId="24" borderId="10" xfId="0" applyNumberFormat="1" applyFont="1" applyFill="1" applyBorder="1" applyAlignment="1">
      <alignment horizontal="center" vertical="top"/>
    </xf>
    <xf numFmtId="195" fontId="8" fillId="24" borderId="10" xfId="0" applyNumberFormat="1" applyFont="1" applyFill="1" applyBorder="1" applyAlignment="1">
      <alignment horizontal="center" vertical="top" wrapText="1"/>
    </xf>
    <xf numFmtId="195" fontId="9" fillId="24" borderId="10" xfId="53" applyNumberFormat="1" applyFont="1" applyFill="1" applyBorder="1" applyAlignment="1">
      <alignment horizontal="center" vertical="top"/>
      <protection/>
    </xf>
    <xf numFmtId="195" fontId="12" fillId="25" borderId="10" xfId="53" applyNumberFormat="1" applyFont="1" applyFill="1" applyBorder="1" applyAlignment="1">
      <alignment horizontal="center" vertical="top"/>
      <protection/>
    </xf>
    <xf numFmtId="195" fontId="12" fillId="25" borderId="10" xfId="0" applyNumberFormat="1" applyFont="1" applyFill="1" applyBorder="1" applyAlignment="1">
      <alignment horizontal="center" vertical="top"/>
    </xf>
    <xf numFmtId="195" fontId="12" fillId="25" borderId="10" xfId="0" applyNumberFormat="1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7" fillId="24" borderId="14" xfId="0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 horizontal="center" vertical="top"/>
    </xf>
    <xf numFmtId="0" fontId="13" fillId="24" borderId="0" xfId="0" applyFont="1" applyFill="1" applyBorder="1" applyAlignment="1">
      <alignment horizontal="center" vertical="top"/>
    </xf>
    <xf numFmtId="190" fontId="8" fillId="24" borderId="10" xfId="0" applyNumberFormat="1" applyFont="1" applyFill="1" applyBorder="1" applyAlignment="1">
      <alignment horizontal="center" vertical="top" wrapText="1"/>
    </xf>
    <xf numFmtId="195" fontId="12" fillId="24" borderId="10" xfId="0" applyNumberFormat="1" applyFont="1" applyFill="1" applyBorder="1" applyAlignment="1">
      <alignment horizontal="center" vertical="top"/>
    </xf>
    <xf numFmtId="195" fontId="12" fillId="24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/>
    </xf>
    <xf numFmtId="49" fontId="12" fillId="0" borderId="10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/>
    </xf>
    <xf numFmtId="195" fontId="12" fillId="0" borderId="10" xfId="0" applyNumberFormat="1" applyFont="1" applyFill="1" applyBorder="1" applyAlignment="1">
      <alignment horizontal="center" vertical="top"/>
    </xf>
    <xf numFmtId="195" fontId="1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/>
    </xf>
    <xf numFmtId="0" fontId="5" fillId="25" borderId="10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="80" zoomScaleNormal="80" zoomScaleSheetLayoutView="69" zoomScalePageLayoutView="0" workbookViewId="0" topLeftCell="A43">
      <selection activeCell="D7" sqref="D7"/>
    </sheetView>
  </sheetViews>
  <sheetFormatPr defaultColWidth="9.00390625" defaultRowHeight="12.75"/>
  <cols>
    <col min="1" max="1" width="68.875" style="26" customWidth="1"/>
    <col min="2" max="3" width="17.375" style="27" customWidth="1"/>
    <col min="4" max="4" width="21.75390625" style="26" customWidth="1"/>
    <col min="5" max="5" width="21.00390625" style="26" customWidth="1"/>
    <col min="6" max="6" width="16.875" style="26" customWidth="1"/>
    <col min="7" max="7" width="17.00390625" style="26" customWidth="1"/>
    <col min="8" max="16384" width="9.125" style="26" customWidth="1"/>
  </cols>
  <sheetData>
    <row r="1" spans="1:7" s="5" customFormat="1" ht="22.5" customHeight="1">
      <c r="A1" s="2"/>
      <c r="B1" s="3" t="s">
        <v>3</v>
      </c>
      <c r="C1" s="3"/>
      <c r="D1" s="4"/>
      <c r="E1" s="2"/>
      <c r="F1" s="2"/>
      <c r="G1" s="2"/>
    </row>
    <row r="2" spans="1:7" s="5" customFormat="1" ht="21" customHeight="1">
      <c r="A2" s="2"/>
      <c r="B2" s="3" t="s">
        <v>7</v>
      </c>
      <c r="C2" s="3"/>
      <c r="D2" s="4"/>
      <c r="E2" s="2"/>
      <c r="F2" s="2"/>
      <c r="G2" s="2"/>
    </row>
    <row r="3" spans="1:7" s="5" customFormat="1" ht="18" customHeight="1">
      <c r="A3" s="2"/>
      <c r="B3" s="3" t="s">
        <v>71</v>
      </c>
      <c r="C3" s="3"/>
      <c r="D3" s="4"/>
      <c r="E3" s="2"/>
      <c r="F3" s="2"/>
      <c r="G3" s="2"/>
    </row>
    <row r="4" spans="1:7" s="5" customFormat="1" ht="5.25" customHeight="1">
      <c r="A4" s="2"/>
      <c r="B4" s="4"/>
      <c r="C4" s="4"/>
      <c r="D4" s="4"/>
      <c r="E4" s="2"/>
      <c r="F4" s="2"/>
      <c r="G4" s="2"/>
    </row>
    <row r="5" spans="1:7" s="5" customFormat="1" ht="18" customHeight="1">
      <c r="A5" s="2"/>
      <c r="B5" s="59" t="s">
        <v>5</v>
      </c>
      <c r="C5" s="6"/>
      <c r="D5" s="6"/>
      <c r="E5" s="2"/>
      <c r="F5" s="2"/>
      <c r="G5" s="2"/>
    </row>
    <row r="6" spans="1:7" s="5" customFormat="1" ht="9.75" customHeight="1">
      <c r="A6" s="2"/>
      <c r="B6" s="4"/>
      <c r="C6" s="4"/>
      <c r="D6" s="2"/>
      <c r="E6" s="2"/>
      <c r="F6" s="2"/>
      <c r="G6" s="2" t="s">
        <v>10</v>
      </c>
    </row>
    <row r="7" spans="1:7" s="9" customFormat="1" ht="76.5" customHeight="1">
      <c r="A7" s="7" t="s">
        <v>0</v>
      </c>
      <c r="B7" s="7" t="s">
        <v>16</v>
      </c>
      <c r="C7" s="7" t="s">
        <v>54</v>
      </c>
      <c r="D7" s="7" t="s">
        <v>53</v>
      </c>
      <c r="E7" s="7" t="s">
        <v>1</v>
      </c>
      <c r="F7" s="8" t="s">
        <v>56</v>
      </c>
      <c r="G7" s="8" t="s">
        <v>57</v>
      </c>
    </row>
    <row r="8" spans="1:7" s="9" customFormat="1" ht="24.75" customHeight="1">
      <c r="A8" s="56" t="s">
        <v>41</v>
      </c>
      <c r="B8" s="57"/>
      <c r="C8" s="57"/>
      <c r="D8" s="57"/>
      <c r="E8" s="57"/>
      <c r="F8" s="57"/>
      <c r="G8" s="58"/>
    </row>
    <row r="9" spans="1:7" s="5" customFormat="1" ht="37.5">
      <c r="A9" s="10" t="s">
        <v>8</v>
      </c>
      <c r="B9" s="11">
        <v>11020200</v>
      </c>
      <c r="C9" s="11">
        <v>12.2</v>
      </c>
      <c r="D9" s="12">
        <v>8</v>
      </c>
      <c r="E9" s="12">
        <v>24.4</v>
      </c>
      <c r="F9" s="47">
        <f>IF(C9=0,"",E9/C9*100)</f>
        <v>200</v>
      </c>
      <c r="G9" s="48">
        <f>E9-C9</f>
        <v>12.2</v>
      </c>
    </row>
    <row r="10" spans="1:7" s="5" customFormat="1" ht="57.75" customHeight="1">
      <c r="A10" s="10" t="s">
        <v>9</v>
      </c>
      <c r="B10" s="11">
        <v>21010300</v>
      </c>
      <c r="C10" s="11">
        <v>16</v>
      </c>
      <c r="D10" s="12">
        <v>9</v>
      </c>
      <c r="E10" s="12">
        <v>11.8</v>
      </c>
      <c r="F10" s="47">
        <f>IF(C10=0,"",E10/C10*100)</f>
        <v>73.75</v>
      </c>
      <c r="G10" s="48">
        <f>E10-C10</f>
        <v>-4.199999999999999</v>
      </c>
    </row>
    <row r="11" spans="1:7" s="5" customFormat="1" ht="57.75" customHeight="1">
      <c r="A11" s="10" t="s">
        <v>55</v>
      </c>
      <c r="B11" s="11">
        <v>21081100</v>
      </c>
      <c r="C11" s="11"/>
      <c r="D11" s="12"/>
      <c r="E11" s="12">
        <v>21.1</v>
      </c>
      <c r="F11" s="47">
        <f>IF(C11=0,"",E11/C11*100)</f>
      </c>
      <c r="G11" s="48">
        <f>E11-C11</f>
        <v>21.1</v>
      </c>
    </row>
    <row r="12" spans="1:7" s="5" customFormat="1" ht="18.75">
      <c r="A12" s="10" t="s">
        <v>4</v>
      </c>
      <c r="B12" s="11">
        <v>22010000</v>
      </c>
      <c r="C12" s="11">
        <v>604.2</v>
      </c>
      <c r="D12" s="12">
        <v>431</v>
      </c>
      <c r="E12" s="12">
        <v>288.8</v>
      </c>
      <c r="F12" s="47">
        <f>IF(C12=0,"",E12/C12*100)</f>
        <v>47.79874213836478</v>
      </c>
      <c r="G12" s="48">
        <f>E12-C12</f>
        <v>-315.40000000000003</v>
      </c>
    </row>
    <row r="13" spans="1:7" s="5" customFormat="1" ht="56.25">
      <c r="A13" s="10" t="s">
        <v>43</v>
      </c>
      <c r="B13" s="11">
        <v>22080400</v>
      </c>
      <c r="C13" s="11">
        <v>439.6</v>
      </c>
      <c r="D13" s="12">
        <v>305</v>
      </c>
      <c r="E13" s="12">
        <v>233.9</v>
      </c>
      <c r="F13" s="47">
        <f>IF(C13=0,"",E13/C13*100)</f>
        <v>53.207461328480434</v>
      </c>
      <c r="G13" s="48">
        <f>E13-C13</f>
        <v>-205.70000000000002</v>
      </c>
    </row>
    <row r="14" spans="1:7" s="5" customFormat="1" ht="18.75">
      <c r="A14" s="13" t="s">
        <v>2</v>
      </c>
      <c r="B14" s="11">
        <v>24060300</v>
      </c>
      <c r="C14" s="11">
        <v>330</v>
      </c>
      <c r="D14" s="12">
        <v>230</v>
      </c>
      <c r="E14" s="12">
        <v>392.1</v>
      </c>
      <c r="F14" s="47">
        <f>IF(C14=0,"",E14/C14*100)</f>
        <v>118.81818181818183</v>
      </c>
      <c r="G14" s="48">
        <f>E14-C14</f>
        <v>62.10000000000002</v>
      </c>
    </row>
    <row r="15" spans="1:7" s="40" customFormat="1" ht="19.5" customHeight="1">
      <c r="A15" s="32" t="s">
        <v>40</v>
      </c>
      <c r="B15" s="38"/>
      <c r="C15" s="39">
        <f>SUM(C9:C14)</f>
        <v>1402</v>
      </c>
      <c r="D15" s="39">
        <f>SUM(D9:D14)</f>
        <v>983</v>
      </c>
      <c r="E15" s="39">
        <f>SUM(E9:E14)</f>
        <v>972.1</v>
      </c>
      <c r="F15" s="51">
        <f>IF(C15=0,"",E15/C15*100)</f>
        <v>69.33666191155493</v>
      </c>
      <c r="G15" s="52">
        <f>E15-C15</f>
        <v>-429.9</v>
      </c>
    </row>
    <row r="16" spans="1:7" s="16" customFormat="1" ht="18.75">
      <c r="A16" s="14" t="s">
        <v>39</v>
      </c>
      <c r="B16" s="15">
        <v>40000000</v>
      </c>
      <c r="C16" s="15">
        <v>7056.1</v>
      </c>
      <c r="D16" s="12">
        <v>6681.5</v>
      </c>
      <c r="E16" s="12">
        <v>6290.7</v>
      </c>
      <c r="F16" s="47">
        <f>IF(C16=0,"",E16/C16*100)</f>
        <v>89.15264806337778</v>
      </c>
      <c r="G16" s="48">
        <f>E16-C16</f>
        <v>-765.4000000000005</v>
      </c>
    </row>
    <row r="17" spans="1:7" s="35" customFormat="1" ht="20.25">
      <c r="A17" s="32" t="s">
        <v>31</v>
      </c>
      <c r="B17" s="36"/>
      <c r="C17" s="34">
        <f>SUM(C15:C16)</f>
        <v>8458.1</v>
      </c>
      <c r="D17" s="34">
        <f>SUM(D15:D16)</f>
        <v>7664.5</v>
      </c>
      <c r="E17" s="34">
        <f>SUM(E15:E16)</f>
        <v>7262.8</v>
      </c>
      <c r="F17" s="51">
        <f>IF(C17=0,"",E17/C17*100)</f>
        <v>85.86798453553398</v>
      </c>
      <c r="G17" s="52">
        <f>E17-C17</f>
        <v>-1195.3000000000002</v>
      </c>
    </row>
    <row r="18" spans="1:7" s="9" customFormat="1" ht="24.75" customHeight="1">
      <c r="A18" s="56" t="s">
        <v>42</v>
      </c>
      <c r="B18" s="57"/>
      <c r="C18" s="57"/>
      <c r="D18" s="57"/>
      <c r="E18" s="57"/>
      <c r="F18" s="57"/>
      <c r="G18" s="58"/>
    </row>
    <row r="19" spans="1:7" s="42" customFormat="1" ht="56.25">
      <c r="A19" s="13" t="s">
        <v>52</v>
      </c>
      <c r="B19" s="11">
        <v>25010300</v>
      </c>
      <c r="C19" s="11">
        <v>114.8</v>
      </c>
      <c r="D19" s="41">
        <v>86.1</v>
      </c>
      <c r="E19" s="41">
        <v>252.3</v>
      </c>
      <c r="F19" s="47">
        <f>IF(C19=0,"",E19/C19*100)</f>
        <v>219.7735191637631</v>
      </c>
      <c r="G19" s="48">
        <f>E19-C19</f>
        <v>137.5</v>
      </c>
    </row>
    <row r="20" spans="1:7" s="35" customFormat="1" ht="40.5">
      <c r="A20" s="70" t="s">
        <v>70</v>
      </c>
      <c r="B20" s="36"/>
      <c r="C20" s="34">
        <f>SUM(C19,C17)</f>
        <v>8572.9</v>
      </c>
      <c r="D20" s="34">
        <f>SUM(D19,D17)</f>
        <v>7750.6</v>
      </c>
      <c r="E20" s="34">
        <f>SUM(E19,E17)</f>
        <v>7515.1</v>
      </c>
      <c r="F20" s="51">
        <f>IF(C20=0,"",E20/C20*100)</f>
        <v>87.66111817471335</v>
      </c>
      <c r="G20" s="52">
        <f>E20-C20</f>
        <v>-1057.7999999999993</v>
      </c>
    </row>
    <row r="21" spans="1:3" s="16" customFormat="1" ht="11.25" customHeight="1">
      <c r="A21" s="18"/>
      <c r="B21" s="60"/>
      <c r="C21" s="19"/>
    </row>
    <row r="22" spans="2:4" s="16" customFormat="1" ht="20.25">
      <c r="B22" s="59" t="s">
        <v>6</v>
      </c>
      <c r="C22" s="6"/>
      <c r="D22" s="6"/>
    </row>
    <row r="23" spans="2:3" s="16" customFormat="1" ht="8.25" customHeight="1">
      <c r="B23" s="19"/>
      <c r="C23" s="19"/>
    </row>
    <row r="24" spans="1:7" s="16" customFormat="1" ht="78" customHeight="1">
      <c r="A24" s="8" t="s">
        <v>11</v>
      </c>
      <c r="B24" s="7" t="s">
        <v>16</v>
      </c>
      <c r="C24" s="7" t="s">
        <v>54</v>
      </c>
      <c r="D24" s="7" t="s">
        <v>53</v>
      </c>
      <c r="E24" s="8" t="s">
        <v>17</v>
      </c>
      <c r="F24" s="8" t="s">
        <v>56</v>
      </c>
      <c r="G24" s="8" t="s">
        <v>57</v>
      </c>
    </row>
    <row r="25" spans="1:7" s="9" customFormat="1" ht="24.75" customHeight="1">
      <c r="A25" s="53" t="s">
        <v>41</v>
      </c>
      <c r="B25" s="54"/>
      <c r="C25" s="54"/>
      <c r="D25" s="54"/>
      <c r="E25" s="54"/>
      <c r="F25" s="54"/>
      <c r="G25" s="55"/>
    </row>
    <row r="26" spans="1:7" s="17" customFormat="1" ht="18.75">
      <c r="A26" s="20" t="s">
        <v>20</v>
      </c>
      <c r="B26" s="21" t="s">
        <v>22</v>
      </c>
      <c r="C26" s="43">
        <f>C27+C28</f>
        <v>7377.099999999999</v>
      </c>
      <c r="D26" s="43">
        <f>D27+D28</f>
        <v>6355.6</v>
      </c>
      <c r="E26" s="43">
        <f>E27+E28</f>
        <v>5227.1</v>
      </c>
      <c r="F26" s="44">
        <f>IF(C26=0,"",E26/C26*100)</f>
        <v>70.85575632701197</v>
      </c>
      <c r="G26" s="45">
        <f>C26-E26</f>
        <v>2149.999999999999</v>
      </c>
    </row>
    <row r="27" spans="1:7" s="16" customFormat="1" ht="79.5" customHeight="1">
      <c r="A27" s="22" t="s">
        <v>12</v>
      </c>
      <c r="B27" s="23" t="s">
        <v>13</v>
      </c>
      <c r="C27" s="23" t="s">
        <v>58</v>
      </c>
      <c r="D27" s="46">
        <v>4457.2</v>
      </c>
      <c r="E27" s="46">
        <v>3416.5</v>
      </c>
      <c r="F27" s="47">
        <f aca="true" t="shared" si="0" ref="F27:F40">IF(C27=0,"",E27/C27*100)</f>
        <v>63.404721253062135</v>
      </c>
      <c r="G27" s="48">
        <f aca="true" t="shared" si="1" ref="G27:G40">C27-E27</f>
        <v>1971.8999999999996</v>
      </c>
    </row>
    <row r="28" spans="1:7" s="16" customFormat="1" ht="18.75">
      <c r="A28" s="22" t="s">
        <v>14</v>
      </c>
      <c r="B28" s="23" t="s">
        <v>15</v>
      </c>
      <c r="C28" s="23" t="s">
        <v>59</v>
      </c>
      <c r="D28" s="46">
        <v>1898.4</v>
      </c>
      <c r="E28" s="46">
        <v>1810.6</v>
      </c>
      <c r="F28" s="47">
        <f t="shared" si="0"/>
        <v>91.0444008648866</v>
      </c>
      <c r="G28" s="48">
        <f t="shared" si="1"/>
        <v>178.10000000000014</v>
      </c>
    </row>
    <row r="29" spans="1:7" s="17" customFormat="1" ht="18.75">
      <c r="A29" s="20" t="s">
        <v>21</v>
      </c>
      <c r="B29" s="21" t="s">
        <v>23</v>
      </c>
      <c r="C29" s="49">
        <f>C30+C31+C32</f>
        <v>2178.2999999999997</v>
      </c>
      <c r="D29" s="49">
        <f>SUM(D30:D32)</f>
        <v>2178.2999999999997</v>
      </c>
      <c r="E29" s="49">
        <f>SUM(E30:E32)</f>
        <v>1841.8000000000002</v>
      </c>
      <c r="F29" s="44">
        <f t="shared" si="0"/>
        <v>84.5521737134463</v>
      </c>
      <c r="G29" s="45">
        <f t="shared" si="1"/>
        <v>336.49999999999955</v>
      </c>
    </row>
    <row r="30" spans="1:7" s="16" customFormat="1" ht="18.75">
      <c r="A30" s="22" t="s">
        <v>14</v>
      </c>
      <c r="B30" s="23" t="s">
        <v>15</v>
      </c>
      <c r="C30" s="23" t="s">
        <v>60</v>
      </c>
      <c r="D30" s="46">
        <v>1709.6</v>
      </c>
      <c r="E30" s="46">
        <v>1597.4</v>
      </c>
      <c r="F30" s="47">
        <f t="shared" si="0"/>
        <v>93.43706130088911</v>
      </c>
      <c r="G30" s="48">
        <f t="shared" si="1"/>
        <v>112.19999999999982</v>
      </c>
    </row>
    <row r="31" spans="1:7" s="16" customFormat="1" ht="37.5">
      <c r="A31" s="24" t="s">
        <v>32</v>
      </c>
      <c r="B31" s="23" t="s">
        <v>24</v>
      </c>
      <c r="C31" s="23" t="s">
        <v>61</v>
      </c>
      <c r="D31" s="46">
        <v>170</v>
      </c>
      <c r="E31" s="46">
        <v>68.2</v>
      </c>
      <c r="F31" s="47">
        <f t="shared" si="0"/>
        <v>40.11764705882353</v>
      </c>
      <c r="G31" s="48">
        <f t="shared" si="1"/>
        <v>101.8</v>
      </c>
    </row>
    <row r="32" spans="1:7" s="16" customFormat="1" ht="37.5">
      <c r="A32" s="24" t="s">
        <v>33</v>
      </c>
      <c r="B32" s="23" t="s">
        <v>25</v>
      </c>
      <c r="C32" s="23" t="s">
        <v>62</v>
      </c>
      <c r="D32" s="46">
        <v>298.7</v>
      </c>
      <c r="E32" s="46">
        <v>176.2</v>
      </c>
      <c r="F32" s="47">
        <f t="shared" si="0"/>
        <v>58.988952125878804</v>
      </c>
      <c r="G32" s="48">
        <f t="shared" si="1"/>
        <v>122.5</v>
      </c>
    </row>
    <row r="33" spans="1:7" s="17" customFormat="1" ht="37.5">
      <c r="A33" s="1" t="s">
        <v>34</v>
      </c>
      <c r="B33" s="21" t="s">
        <v>26</v>
      </c>
      <c r="C33" s="49">
        <f>C34+C35</f>
        <v>335.2</v>
      </c>
      <c r="D33" s="49">
        <f>SUM(D34:D35)</f>
        <v>335.2</v>
      </c>
      <c r="E33" s="49">
        <f>SUM(E34:E35)</f>
        <v>287.4</v>
      </c>
      <c r="F33" s="44">
        <f t="shared" si="0"/>
        <v>85.73985680190931</v>
      </c>
      <c r="G33" s="45">
        <f t="shared" si="1"/>
        <v>47.80000000000001</v>
      </c>
    </row>
    <row r="34" spans="1:7" s="16" customFormat="1" ht="18.75">
      <c r="A34" s="24" t="s">
        <v>35</v>
      </c>
      <c r="B34" s="23" t="s">
        <v>27</v>
      </c>
      <c r="C34" s="23" t="s">
        <v>63</v>
      </c>
      <c r="D34" s="46">
        <v>266.4</v>
      </c>
      <c r="E34" s="46">
        <v>265.7</v>
      </c>
      <c r="F34" s="47">
        <f t="shared" si="0"/>
        <v>99.73723723723724</v>
      </c>
      <c r="G34" s="48">
        <f t="shared" si="1"/>
        <v>0.6999999999999886</v>
      </c>
    </row>
    <row r="35" spans="1:7" s="16" customFormat="1" ht="18.75">
      <c r="A35" s="24" t="s">
        <v>45</v>
      </c>
      <c r="B35" s="23" t="s">
        <v>44</v>
      </c>
      <c r="C35" s="23" t="s">
        <v>64</v>
      </c>
      <c r="D35" s="46">
        <v>68.8</v>
      </c>
      <c r="E35" s="46">
        <v>21.7</v>
      </c>
      <c r="F35" s="47">
        <f t="shared" si="0"/>
        <v>31.540697674418606</v>
      </c>
      <c r="G35" s="48">
        <f t="shared" si="1"/>
        <v>47.099999999999994</v>
      </c>
    </row>
    <row r="36" spans="1:7" s="17" customFormat="1" ht="42" customHeight="1">
      <c r="A36" s="25" t="s">
        <v>36</v>
      </c>
      <c r="B36" s="21" t="s">
        <v>28</v>
      </c>
      <c r="C36" s="49">
        <f>C37+C38+C39</f>
        <v>6339.6</v>
      </c>
      <c r="D36" s="49">
        <f>SUM(D37:D39)</f>
        <v>5763.4</v>
      </c>
      <c r="E36" s="49">
        <f>SUM(E37:E39)</f>
        <v>4796.1</v>
      </c>
      <c r="F36" s="44">
        <f t="shared" si="0"/>
        <v>75.65303804656446</v>
      </c>
      <c r="G36" s="45">
        <f t="shared" si="1"/>
        <v>1543.5</v>
      </c>
    </row>
    <row r="37" spans="1:7" s="16" customFormat="1" ht="25.5" customHeight="1">
      <c r="A37" s="24" t="s">
        <v>14</v>
      </c>
      <c r="B37" s="23" t="s">
        <v>15</v>
      </c>
      <c r="C37" s="61" t="s">
        <v>65</v>
      </c>
      <c r="D37" s="46">
        <v>2</v>
      </c>
      <c r="E37" s="46">
        <v>2</v>
      </c>
      <c r="F37" s="47">
        <f t="shared" si="0"/>
        <v>100</v>
      </c>
      <c r="G37" s="48">
        <f t="shared" si="1"/>
        <v>0</v>
      </c>
    </row>
    <row r="38" spans="1:7" s="16" customFormat="1" ht="98.25" customHeight="1">
      <c r="A38" s="24" t="s">
        <v>37</v>
      </c>
      <c r="B38" s="23" t="s">
        <v>29</v>
      </c>
      <c r="C38" s="61" t="s">
        <v>67</v>
      </c>
      <c r="D38" s="46">
        <v>5549</v>
      </c>
      <c r="E38" s="46">
        <v>4635.6</v>
      </c>
      <c r="F38" s="47">
        <f t="shared" si="0"/>
        <v>75.74509803921569</v>
      </c>
      <c r="G38" s="48">
        <f t="shared" si="1"/>
        <v>1484.3999999999996</v>
      </c>
    </row>
    <row r="39" spans="1:7" s="16" customFormat="1" ht="56.25">
      <c r="A39" s="24" t="s">
        <v>38</v>
      </c>
      <c r="B39" s="23" t="s">
        <v>30</v>
      </c>
      <c r="C39" s="61" t="s">
        <v>66</v>
      </c>
      <c r="D39" s="46">
        <v>212.4</v>
      </c>
      <c r="E39" s="46">
        <v>158.5</v>
      </c>
      <c r="F39" s="47">
        <f t="shared" si="0"/>
        <v>72.84007352941177</v>
      </c>
      <c r="G39" s="48">
        <f>C39-E39</f>
        <v>59.099999999999994</v>
      </c>
    </row>
    <row r="40" spans="1:7" s="37" customFormat="1" ht="20.25">
      <c r="A40" s="32" t="s">
        <v>31</v>
      </c>
      <c r="B40" s="33"/>
      <c r="C40" s="50">
        <f>SUM(C26,C29,C33,C36)</f>
        <v>16230.2</v>
      </c>
      <c r="D40" s="50">
        <f>SUM(D26,D29,D33,D36)</f>
        <v>14632.5</v>
      </c>
      <c r="E40" s="50">
        <f>SUM(E26,E29,E33,E36)</f>
        <v>12152.400000000001</v>
      </c>
      <c r="F40" s="51">
        <f t="shared" si="0"/>
        <v>74.87523259109562</v>
      </c>
      <c r="G40" s="52">
        <f t="shared" si="1"/>
        <v>4077.7999999999993</v>
      </c>
    </row>
    <row r="41" spans="1:7" s="9" customFormat="1" ht="24.75" customHeight="1">
      <c r="A41" s="53" t="s">
        <v>42</v>
      </c>
      <c r="B41" s="54"/>
      <c r="C41" s="54"/>
      <c r="D41" s="54"/>
      <c r="E41" s="54"/>
      <c r="F41" s="54"/>
      <c r="G41" s="55"/>
    </row>
    <row r="42" spans="1:7" s="16" customFormat="1" ht="73.5" customHeight="1">
      <c r="A42" s="8" t="s">
        <v>11</v>
      </c>
      <c r="B42" s="7" t="s">
        <v>16</v>
      </c>
      <c r="C42" s="7" t="s">
        <v>54</v>
      </c>
      <c r="D42" s="7" t="s">
        <v>53</v>
      </c>
      <c r="E42" s="8" t="s">
        <v>17</v>
      </c>
      <c r="F42" s="8" t="s">
        <v>19</v>
      </c>
      <c r="G42" s="8" t="s">
        <v>18</v>
      </c>
    </row>
    <row r="43" spans="1:7" s="30" customFormat="1" ht="24.75" customHeight="1">
      <c r="A43" s="20" t="s">
        <v>20</v>
      </c>
      <c r="B43" s="21" t="s">
        <v>22</v>
      </c>
      <c r="C43" s="28" t="str">
        <f>C44</f>
        <v>114,8</v>
      </c>
      <c r="D43" s="28">
        <f>SUM(D44)</f>
        <v>114.8</v>
      </c>
      <c r="E43" s="28">
        <f>SUM(E44)</f>
        <v>134.3</v>
      </c>
      <c r="F43" s="47">
        <f>IF(C43=0,"",E43/C43*100)</f>
        <v>116.98606271777005</v>
      </c>
      <c r="G43" s="48">
        <f>C43-E43</f>
        <v>-19.500000000000014</v>
      </c>
    </row>
    <row r="44" spans="1:7" s="9" customFormat="1" ht="74.25" customHeight="1">
      <c r="A44" s="22" t="s">
        <v>12</v>
      </c>
      <c r="B44" s="23" t="s">
        <v>13</v>
      </c>
      <c r="C44" s="48" t="s">
        <v>68</v>
      </c>
      <c r="D44" s="31">
        <v>114.8</v>
      </c>
      <c r="E44" s="31">
        <v>134.3</v>
      </c>
      <c r="F44" s="47">
        <f>IF(C44=0,"",E44/C44*100)</f>
        <v>116.98606271777005</v>
      </c>
      <c r="G44" s="48">
        <f>C44-E44</f>
        <v>-19.500000000000014</v>
      </c>
    </row>
    <row r="45" spans="1:7" s="30" customFormat="1" ht="24.75" customHeight="1">
      <c r="A45" s="20" t="s">
        <v>21</v>
      </c>
      <c r="B45" s="21" t="s">
        <v>23</v>
      </c>
      <c r="C45" s="28" t="str">
        <f>C46</f>
        <v>90</v>
      </c>
      <c r="D45" s="28">
        <f>SUM(D46)</f>
        <v>90</v>
      </c>
      <c r="E45" s="28">
        <f>SUM(E46)</f>
        <v>0</v>
      </c>
      <c r="F45" s="62">
        <f aca="true" t="shared" si="2" ref="F45:F51">IF(C45=0,"",E45/C45*100)</f>
        <v>0</v>
      </c>
      <c r="G45" s="63">
        <f aca="true" t="shared" si="3" ref="G45:G51">C45-E45</f>
        <v>90</v>
      </c>
    </row>
    <row r="46" spans="1:7" s="9" customFormat="1" ht="24.75" customHeight="1">
      <c r="A46" s="22" t="s">
        <v>47</v>
      </c>
      <c r="B46" s="23" t="s">
        <v>46</v>
      </c>
      <c r="C46" s="48" t="s">
        <v>69</v>
      </c>
      <c r="D46" s="31">
        <v>90</v>
      </c>
      <c r="E46" s="31"/>
      <c r="F46" s="47">
        <f t="shared" si="2"/>
        <v>0</v>
      </c>
      <c r="G46" s="48">
        <f t="shared" si="3"/>
        <v>90</v>
      </c>
    </row>
    <row r="47" spans="1:7" s="30" customFormat="1" ht="37.5">
      <c r="A47" s="20" t="s">
        <v>49</v>
      </c>
      <c r="B47" s="21" t="s">
        <v>48</v>
      </c>
      <c r="C47" s="28">
        <f>C48</f>
        <v>706.5</v>
      </c>
      <c r="D47" s="28">
        <f>SUM(D48)</f>
        <v>706.5</v>
      </c>
      <c r="E47" s="28">
        <f>SUM(E48)</f>
        <v>706.5</v>
      </c>
      <c r="F47" s="62">
        <f t="shared" si="2"/>
        <v>100</v>
      </c>
      <c r="G47" s="63">
        <f t="shared" si="3"/>
        <v>0</v>
      </c>
    </row>
    <row r="48" spans="1:7" s="29" customFormat="1" ht="20.25">
      <c r="A48" s="22" t="s">
        <v>51</v>
      </c>
      <c r="B48" s="23" t="s">
        <v>50</v>
      </c>
      <c r="C48" s="48">
        <v>706.5</v>
      </c>
      <c r="D48" s="31">
        <v>706.5</v>
      </c>
      <c r="E48" s="31">
        <v>706.5</v>
      </c>
      <c r="F48" s="47">
        <f t="shared" si="2"/>
        <v>100</v>
      </c>
      <c r="G48" s="48">
        <f t="shared" si="3"/>
        <v>0</v>
      </c>
    </row>
    <row r="49" spans="1:7" s="35" customFormat="1" ht="20.25">
      <c r="A49" s="32" t="s">
        <v>31</v>
      </c>
      <c r="B49" s="33"/>
      <c r="C49" s="34">
        <f>SUM(C43,C45,C47)</f>
        <v>706.5</v>
      </c>
      <c r="D49" s="34">
        <f>SUM(D43,D45,D47)</f>
        <v>911.3</v>
      </c>
      <c r="E49" s="34">
        <f>SUM(E43,E45,E47)</f>
        <v>840.8</v>
      </c>
      <c r="F49" s="51">
        <f t="shared" si="2"/>
        <v>119.00920028308563</v>
      </c>
      <c r="G49" s="52">
        <f t="shared" si="3"/>
        <v>-134.29999999999995</v>
      </c>
    </row>
    <row r="50" spans="1:7" s="69" customFormat="1" ht="20.25">
      <c r="A50" s="64"/>
      <c r="B50" s="65"/>
      <c r="C50" s="66"/>
      <c r="D50" s="66"/>
      <c r="E50" s="66"/>
      <c r="F50" s="67"/>
      <c r="G50" s="68"/>
    </row>
    <row r="51" spans="1:7" s="35" customFormat="1" ht="40.5">
      <c r="A51" s="70" t="s">
        <v>70</v>
      </c>
      <c r="B51" s="36"/>
      <c r="C51" s="34">
        <f>SUM(C40,C49)</f>
        <v>16936.7</v>
      </c>
      <c r="D51" s="34">
        <f>SUM(D40,D49)</f>
        <v>15543.8</v>
      </c>
      <c r="E51" s="34">
        <f>SUM(E40,E49)</f>
        <v>12993.2</v>
      </c>
      <c r="F51" s="51">
        <f t="shared" si="2"/>
        <v>76.71624342404365</v>
      </c>
      <c r="G51" s="52">
        <f t="shared" si="3"/>
        <v>3943.5</v>
      </c>
    </row>
    <row r="52" spans="2:3" s="16" customFormat="1" ht="15">
      <c r="B52" s="19"/>
      <c r="C52" s="19"/>
    </row>
    <row r="53" spans="2:3" s="16" customFormat="1" ht="15">
      <c r="B53" s="19"/>
      <c r="C53" s="19"/>
    </row>
    <row r="54" spans="2:3" s="16" customFormat="1" ht="15">
      <c r="B54" s="19"/>
      <c r="C54" s="19"/>
    </row>
    <row r="55" spans="2:3" s="16" customFormat="1" ht="15">
      <c r="B55" s="19"/>
      <c r="C55" s="19"/>
    </row>
    <row r="56" spans="2:3" s="16" customFormat="1" ht="15">
      <c r="B56" s="19"/>
      <c r="C56" s="19"/>
    </row>
    <row r="57" spans="2:3" s="16" customFormat="1" ht="15">
      <c r="B57" s="19"/>
      <c r="C57" s="19"/>
    </row>
    <row r="58" spans="2:3" s="16" customFormat="1" ht="15">
      <c r="B58" s="19"/>
      <c r="C58" s="19"/>
    </row>
    <row r="59" spans="2:3" s="16" customFormat="1" ht="15">
      <c r="B59" s="19"/>
      <c r="C59" s="19"/>
    </row>
    <row r="60" spans="2:3" s="16" customFormat="1" ht="15">
      <c r="B60" s="19"/>
      <c r="C60" s="19"/>
    </row>
    <row r="61" spans="2:3" s="16" customFormat="1" ht="15">
      <c r="B61" s="19"/>
      <c r="C61" s="19"/>
    </row>
    <row r="62" spans="2:3" s="16" customFormat="1" ht="15">
      <c r="B62" s="19"/>
      <c r="C62" s="19"/>
    </row>
    <row r="63" spans="2:3" s="16" customFormat="1" ht="15">
      <c r="B63" s="19"/>
      <c r="C63" s="19"/>
    </row>
    <row r="64" spans="2:3" s="16" customFormat="1" ht="15">
      <c r="B64" s="19"/>
      <c r="C64" s="19"/>
    </row>
    <row r="65" spans="2:3" s="16" customFormat="1" ht="15">
      <c r="B65" s="19"/>
      <c r="C65" s="19"/>
    </row>
    <row r="66" spans="2:3" s="16" customFormat="1" ht="15">
      <c r="B66" s="19"/>
      <c r="C66" s="19"/>
    </row>
    <row r="67" spans="2:3" s="16" customFormat="1" ht="15">
      <c r="B67" s="19"/>
      <c r="C67" s="19"/>
    </row>
    <row r="68" spans="2:3" s="16" customFormat="1" ht="15">
      <c r="B68" s="19"/>
      <c r="C68" s="19"/>
    </row>
    <row r="69" spans="2:3" s="16" customFormat="1" ht="15">
      <c r="B69" s="19"/>
      <c r="C69" s="19"/>
    </row>
    <row r="70" spans="2:3" s="16" customFormat="1" ht="15">
      <c r="B70" s="19"/>
      <c r="C70" s="19"/>
    </row>
    <row r="71" spans="2:3" s="16" customFormat="1" ht="15">
      <c r="B71" s="19"/>
      <c r="C71" s="19"/>
    </row>
    <row r="72" spans="2:3" s="16" customFormat="1" ht="15">
      <c r="B72" s="19"/>
      <c r="C72" s="19"/>
    </row>
    <row r="73" spans="2:3" s="16" customFormat="1" ht="15">
      <c r="B73" s="19"/>
      <c r="C73" s="19"/>
    </row>
    <row r="74" spans="2:3" s="16" customFormat="1" ht="15">
      <c r="B74" s="19"/>
      <c r="C74" s="19"/>
    </row>
    <row r="75" spans="2:3" s="16" customFormat="1" ht="15">
      <c r="B75" s="19"/>
      <c r="C75" s="19"/>
    </row>
    <row r="76" spans="2:3" s="16" customFormat="1" ht="15">
      <c r="B76" s="19"/>
      <c r="C76" s="19"/>
    </row>
    <row r="77" spans="2:3" s="16" customFormat="1" ht="15">
      <c r="B77" s="19"/>
      <c r="C77" s="19"/>
    </row>
    <row r="78" spans="2:3" s="16" customFormat="1" ht="15">
      <c r="B78" s="19"/>
      <c r="C78" s="19"/>
    </row>
    <row r="79" spans="2:3" s="16" customFormat="1" ht="15">
      <c r="B79" s="19"/>
      <c r="C79" s="19"/>
    </row>
    <row r="80" spans="2:3" s="16" customFormat="1" ht="15">
      <c r="B80" s="19"/>
      <c r="C80" s="19"/>
    </row>
    <row r="81" spans="2:3" s="16" customFormat="1" ht="15">
      <c r="B81" s="19"/>
      <c r="C81" s="19"/>
    </row>
    <row r="82" spans="2:3" s="16" customFormat="1" ht="15">
      <c r="B82" s="19"/>
      <c r="C82" s="19"/>
    </row>
    <row r="83" spans="2:3" s="16" customFormat="1" ht="15">
      <c r="B83" s="19"/>
      <c r="C83" s="19"/>
    </row>
    <row r="84" spans="2:3" s="16" customFormat="1" ht="15">
      <c r="B84" s="19"/>
      <c r="C84" s="19"/>
    </row>
    <row r="85" spans="2:3" s="16" customFormat="1" ht="15">
      <c r="B85" s="19"/>
      <c r="C85" s="19"/>
    </row>
    <row r="86" spans="2:3" s="16" customFormat="1" ht="15">
      <c r="B86" s="19"/>
      <c r="C86" s="19"/>
    </row>
    <row r="87" spans="2:3" s="16" customFormat="1" ht="15">
      <c r="B87" s="19"/>
      <c r="C87" s="19"/>
    </row>
    <row r="88" spans="2:3" s="16" customFormat="1" ht="15">
      <c r="B88" s="19"/>
      <c r="C88" s="19"/>
    </row>
    <row r="89" spans="2:3" s="16" customFormat="1" ht="15">
      <c r="B89" s="19"/>
      <c r="C89" s="19"/>
    </row>
    <row r="90" spans="2:3" s="16" customFormat="1" ht="15">
      <c r="B90" s="19"/>
      <c r="C90" s="19"/>
    </row>
    <row r="91" spans="2:3" s="16" customFormat="1" ht="15">
      <c r="B91" s="19"/>
      <c r="C91" s="19"/>
    </row>
    <row r="92" spans="2:3" s="16" customFormat="1" ht="15">
      <c r="B92" s="19"/>
      <c r="C92" s="19"/>
    </row>
    <row r="93" spans="2:3" s="16" customFormat="1" ht="15">
      <c r="B93" s="19"/>
      <c r="C93" s="19"/>
    </row>
    <row r="94" spans="2:3" s="16" customFormat="1" ht="15">
      <c r="B94" s="19"/>
      <c r="C94" s="19"/>
    </row>
    <row r="95" spans="2:3" s="16" customFormat="1" ht="15">
      <c r="B95" s="19"/>
      <c r="C95" s="19"/>
    </row>
    <row r="96" spans="2:3" s="16" customFormat="1" ht="15">
      <c r="B96" s="19"/>
      <c r="C96" s="19"/>
    </row>
    <row r="97" spans="2:3" s="16" customFormat="1" ht="15">
      <c r="B97" s="19"/>
      <c r="C97" s="19"/>
    </row>
    <row r="98" spans="2:3" s="16" customFormat="1" ht="15">
      <c r="B98" s="19"/>
      <c r="C98" s="19"/>
    </row>
    <row r="99" spans="2:3" s="16" customFormat="1" ht="15">
      <c r="B99" s="19"/>
      <c r="C99" s="19"/>
    </row>
    <row r="100" spans="2:3" s="16" customFormat="1" ht="15">
      <c r="B100" s="19"/>
      <c r="C100" s="19"/>
    </row>
    <row r="101" spans="2:3" s="16" customFormat="1" ht="15">
      <c r="B101" s="19"/>
      <c r="C101" s="19"/>
    </row>
    <row r="102" spans="2:3" s="16" customFormat="1" ht="15">
      <c r="B102" s="19"/>
      <c r="C102" s="19"/>
    </row>
    <row r="103" spans="2:3" s="16" customFormat="1" ht="15">
      <c r="B103" s="19"/>
      <c r="C103" s="19"/>
    </row>
    <row r="104" spans="2:3" s="16" customFormat="1" ht="15">
      <c r="B104" s="19"/>
      <c r="C104" s="19"/>
    </row>
    <row r="105" spans="2:3" s="16" customFormat="1" ht="15">
      <c r="B105" s="19"/>
      <c r="C105" s="19"/>
    </row>
    <row r="106" spans="2:3" s="16" customFormat="1" ht="15">
      <c r="B106" s="19"/>
      <c r="C106" s="19"/>
    </row>
    <row r="107" spans="2:3" s="16" customFormat="1" ht="15">
      <c r="B107" s="19"/>
      <c r="C107" s="19"/>
    </row>
    <row r="108" spans="2:3" s="16" customFormat="1" ht="15">
      <c r="B108" s="19"/>
      <c r="C108" s="19"/>
    </row>
    <row r="109" spans="2:3" s="16" customFormat="1" ht="15">
      <c r="B109" s="19"/>
      <c r="C109" s="19"/>
    </row>
    <row r="110" spans="2:3" s="16" customFormat="1" ht="15">
      <c r="B110" s="19"/>
      <c r="C110" s="19"/>
    </row>
    <row r="111" spans="2:3" s="16" customFormat="1" ht="15">
      <c r="B111" s="19"/>
      <c r="C111" s="19"/>
    </row>
    <row r="112" spans="2:3" s="16" customFormat="1" ht="15">
      <c r="B112" s="19"/>
      <c r="C112" s="19"/>
    </row>
    <row r="113" spans="2:3" s="16" customFormat="1" ht="15">
      <c r="B113" s="19"/>
      <c r="C113" s="19"/>
    </row>
    <row r="114" spans="2:3" s="16" customFormat="1" ht="15">
      <c r="B114" s="19"/>
      <c r="C114" s="19"/>
    </row>
    <row r="115" spans="2:3" s="16" customFormat="1" ht="15">
      <c r="B115" s="19"/>
      <c r="C115" s="19"/>
    </row>
    <row r="116" spans="2:3" s="16" customFormat="1" ht="15">
      <c r="B116" s="19"/>
      <c r="C116" s="19"/>
    </row>
    <row r="117" spans="2:3" s="16" customFormat="1" ht="15">
      <c r="B117" s="19"/>
      <c r="C117" s="19"/>
    </row>
    <row r="118" spans="2:3" s="16" customFormat="1" ht="15">
      <c r="B118" s="19"/>
      <c r="C118" s="19"/>
    </row>
    <row r="119" spans="2:3" s="16" customFormat="1" ht="15">
      <c r="B119" s="19"/>
      <c r="C119" s="19"/>
    </row>
    <row r="120" spans="2:3" s="16" customFormat="1" ht="15">
      <c r="B120" s="19"/>
      <c r="C120" s="19"/>
    </row>
    <row r="121" spans="2:3" s="16" customFormat="1" ht="15">
      <c r="B121" s="19"/>
      <c r="C121" s="19"/>
    </row>
    <row r="122" spans="2:3" s="16" customFormat="1" ht="15">
      <c r="B122" s="19"/>
      <c r="C122" s="19"/>
    </row>
    <row r="123" spans="2:3" s="16" customFormat="1" ht="15">
      <c r="B123" s="19"/>
      <c r="C123" s="19"/>
    </row>
    <row r="124" spans="2:3" s="16" customFormat="1" ht="15">
      <c r="B124" s="19"/>
      <c r="C124" s="19"/>
    </row>
    <row r="125" spans="2:3" s="16" customFormat="1" ht="15">
      <c r="B125" s="19"/>
      <c r="C125" s="19"/>
    </row>
    <row r="126" spans="2:3" s="16" customFormat="1" ht="15">
      <c r="B126" s="19"/>
      <c r="C126" s="19"/>
    </row>
    <row r="127" spans="2:3" s="16" customFormat="1" ht="15">
      <c r="B127" s="19"/>
      <c r="C127" s="19"/>
    </row>
    <row r="128" spans="2:3" s="16" customFormat="1" ht="15">
      <c r="B128" s="19"/>
      <c r="C128" s="19"/>
    </row>
    <row r="129" spans="2:3" s="16" customFormat="1" ht="15">
      <c r="B129" s="19"/>
      <c r="C129" s="19"/>
    </row>
    <row r="130" spans="2:3" s="16" customFormat="1" ht="15">
      <c r="B130" s="19"/>
      <c r="C130" s="19"/>
    </row>
    <row r="131" spans="2:3" s="16" customFormat="1" ht="15">
      <c r="B131" s="19"/>
      <c r="C131" s="19"/>
    </row>
    <row r="132" spans="2:3" s="16" customFormat="1" ht="15">
      <c r="B132" s="19"/>
      <c r="C132" s="19"/>
    </row>
    <row r="133" spans="2:3" s="16" customFormat="1" ht="15">
      <c r="B133" s="19"/>
      <c r="C133" s="19"/>
    </row>
    <row r="134" spans="2:3" s="16" customFormat="1" ht="15">
      <c r="B134" s="19"/>
      <c r="C134" s="19"/>
    </row>
    <row r="135" spans="2:3" s="16" customFormat="1" ht="15">
      <c r="B135" s="19"/>
      <c r="C135" s="19"/>
    </row>
    <row r="136" spans="2:3" s="16" customFormat="1" ht="15">
      <c r="B136" s="19"/>
      <c r="C136" s="19"/>
    </row>
    <row r="137" spans="2:3" s="16" customFormat="1" ht="15">
      <c r="B137" s="19"/>
      <c r="C137" s="19"/>
    </row>
    <row r="138" spans="2:3" s="16" customFormat="1" ht="15">
      <c r="B138" s="19"/>
      <c r="C138" s="19"/>
    </row>
    <row r="139" spans="2:3" s="16" customFormat="1" ht="15">
      <c r="B139" s="19"/>
      <c r="C139" s="19"/>
    </row>
    <row r="140" spans="2:3" s="16" customFormat="1" ht="15">
      <c r="B140" s="19"/>
      <c r="C140" s="19"/>
    </row>
    <row r="141" spans="2:3" s="16" customFormat="1" ht="15">
      <c r="B141" s="19"/>
      <c r="C141" s="19"/>
    </row>
    <row r="142" spans="2:3" s="16" customFormat="1" ht="15">
      <c r="B142" s="19"/>
      <c r="C142" s="19"/>
    </row>
    <row r="143" spans="2:3" s="16" customFormat="1" ht="15">
      <c r="B143" s="19"/>
      <c r="C143" s="19"/>
    </row>
    <row r="144" spans="2:3" s="16" customFormat="1" ht="15">
      <c r="B144" s="19"/>
      <c r="C144" s="19"/>
    </row>
    <row r="145" spans="2:3" s="16" customFormat="1" ht="15">
      <c r="B145" s="19"/>
      <c r="C145" s="19"/>
    </row>
    <row r="146" spans="2:3" s="16" customFormat="1" ht="15">
      <c r="B146" s="19"/>
      <c r="C146" s="19"/>
    </row>
    <row r="147" spans="2:3" s="16" customFormat="1" ht="15">
      <c r="B147" s="19"/>
      <c r="C147" s="19"/>
    </row>
    <row r="148" spans="2:3" s="16" customFormat="1" ht="15">
      <c r="B148" s="19"/>
      <c r="C148" s="19"/>
    </row>
    <row r="149" spans="2:3" s="16" customFormat="1" ht="15">
      <c r="B149" s="19"/>
      <c r="C149" s="19"/>
    </row>
    <row r="150" spans="2:3" s="16" customFormat="1" ht="15">
      <c r="B150" s="19"/>
      <c r="C150" s="19"/>
    </row>
    <row r="151" spans="2:3" s="16" customFormat="1" ht="15">
      <c r="B151" s="19"/>
      <c r="C151" s="19"/>
    </row>
    <row r="152" spans="2:3" s="16" customFormat="1" ht="15">
      <c r="B152" s="19"/>
      <c r="C152" s="19"/>
    </row>
    <row r="153" spans="2:3" s="16" customFormat="1" ht="15">
      <c r="B153" s="19"/>
      <c r="C153" s="19"/>
    </row>
    <row r="154" spans="2:3" s="16" customFormat="1" ht="15">
      <c r="B154" s="19"/>
      <c r="C154" s="19"/>
    </row>
    <row r="155" spans="2:3" s="16" customFormat="1" ht="15">
      <c r="B155" s="19"/>
      <c r="C155" s="19"/>
    </row>
    <row r="156" spans="2:3" s="16" customFormat="1" ht="15">
      <c r="B156" s="19"/>
      <c r="C156" s="19"/>
    </row>
    <row r="157" spans="2:3" s="16" customFormat="1" ht="15">
      <c r="B157" s="19"/>
      <c r="C157" s="19"/>
    </row>
    <row r="158" spans="2:3" s="16" customFormat="1" ht="15">
      <c r="B158" s="19"/>
      <c r="C158" s="19"/>
    </row>
    <row r="159" spans="2:3" s="16" customFormat="1" ht="15">
      <c r="B159" s="19"/>
      <c r="C159" s="19"/>
    </row>
    <row r="160" spans="2:3" s="16" customFormat="1" ht="15">
      <c r="B160" s="19"/>
      <c r="C160" s="19"/>
    </row>
    <row r="161" spans="2:3" s="16" customFormat="1" ht="15">
      <c r="B161" s="19"/>
      <c r="C161" s="19"/>
    </row>
    <row r="162" spans="2:3" s="16" customFormat="1" ht="15">
      <c r="B162" s="19"/>
      <c r="C162" s="19"/>
    </row>
    <row r="163" spans="2:3" s="16" customFormat="1" ht="15">
      <c r="B163" s="19"/>
      <c r="C163" s="19"/>
    </row>
    <row r="164" spans="2:3" s="16" customFormat="1" ht="15">
      <c r="B164" s="19"/>
      <c r="C164" s="19"/>
    </row>
    <row r="165" spans="2:3" s="16" customFormat="1" ht="15">
      <c r="B165" s="19"/>
      <c r="C165" s="19"/>
    </row>
    <row r="166" spans="2:3" s="16" customFormat="1" ht="15">
      <c r="B166" s="19"/>
      <c r="C166" s="19"/>
    </row>
    <row r="167" spans="2:3" s="16" customFormat="1" ht="15">
      <c r="B167" s="19"/>
      <c r="C167" s="19"/>
    </row>
    <row r="168" spans="2:3" s="16" customFormat="1" ht="15">
      <c r="B168" s="19"/>
      <c r="C168" s="19"/>
    </row>
    <row r="169" spans="2:3" s="16" customFormat="1" ht="15">
      <c r="B169" s="19"/>
      <c r="C169" s="19"/>
    </row>
    <row r="170" spans="2:3" s="16" customFormat="1" ht="15">
      <c r="B170" s="19"/>
      <c r="C170" s="19"/>
    </row>
    <row r="171" spans="2:3" s="16" customFormat="1" ht="15">
      <c r="B171" s="19"/>
      <c r="C171" s="19"/>
    </row>
    <row r="172" spans="2:3" s="16" customFormat="1" ht="15">
      <c r="B172" s="19"/>
      <c r="C172" s="19"/>
    </row>
    <row r="173" spans="2:3" s="16" customFormat="1" ht="15">
      <c r="B173" s="19"/>
      <c r="C173" s="19"/>
    </row>
    <row r="174" spans="2:3" s="16" customFormat="1" ht="15">
      <c r="B174" s="19"/>
      <c r="C174" s="19"/>
    </row>
    <row r="175" spans="2:3" s="16" customFormat="1" ht="15">
      <c r="B175" s="19"/>
      <c r="C175" s="19"/>
    </row>
    <row r="176" spans="2:3" s="16" customFormat="1" ht="15">
      <c r="B176" s="19"/>
      <c r="C176" s="19"/>
    </row>
    <row r="177" spans="2:3" s="16" customFormat="1" ht="15">
      <c r="B177" s="19"/>
      <c r="C177" s="19"/>
    </row>
    <row r="178" spans="2:3" s="16" customFormat="1" ht="15">
      <c r="B178" s="19"/>
      <c r="C178" s="19"/>
    </row>
    <row r="179" spans="2:3" s="16" customFormat="1" ht="15">
      <c r="B179" s="19"/>
      <c r="C179" s="19"/>
    </row>
    <row r="180" spans="2:3" s="16" customFormat="1" ht="15">
      <c r="B180" s="19"/>
      <c r="C180" s="19"/>
    </row>
    <row r="181" spans="2:3" s="16" customFormat="1" ht="15">
      <c r="B181" s="19"/>
      <c r="C181" s="19"/>
    </row>
    <row r="182" spans="2:3" s="16" customFormat="1" ht="15">
      <c r="B182" s="19"/>
      <c r="C182" s="19"/>
    </row>
    <row r="183" spans="2:3" s="16" customFormat="1" ht="15">
      <c r="B183" s="19"/>
      <c r="C183" s="19"/>
    </row>
    <row r="184" spans="2:3" s="16" customFormat="1" ht="15">
      <c r="B184" s="19"/>
      <c r="C184" s="19"/>
    </row>
    <row r="185" spans="2:3" s="16" customFormat="1" ht="15">
      <c r="B185" s="19"/>
      <c r="C185" s="19"/>
    </row>
    <row r="186" spans="2:3" s="16" customFormat="1" ht="15">
      <c r="B186" s="19"/>
      <c r="C186" s="19"/>
    </row>
    <row r="187" spans="2:3" s="16" customFormat="1" ht="15">
      <c r="B187" s="19"/>
      <c r="C187" s="19"/>
    </row>
    <row r="188" spans="2:3" s="16" customFormat="1" ht="15">
      <c r="B188" s="19"/>
      <c r="C188" s="19"/>
    </row>
    <row r="189" spans="2:3" s="16" customFormat="1" ht="15">
      <c r="B189" s="19"/>
      <c r="C189" s="19"/>
    </row>
    <row r="190" spans="2:3" s="16" customFormat="1" ht="15">
      <c r="B190" s="19"/>
      <c r="C190" s="19"/>
    </row>
    <row r="191" spans="2:3" s="16" customFormat="1" ht="15">
      <c r="B191" s="19"/>
      <c r="C191" s="19"/>
    </row>
    <row r="192" spans="2:3" s="16" customFormat="1" ht="15">
      <c r="B192" s="19"/>
      <c r="C192" s="19"/>
    </row>
    <row r="193" spans="2:3" s="16" customFormat="1" ht="15">
      <c r="B193" s="19"/>
      <c r="C193" s="19"/>
    </row>
    <row r="194" spans="2:3" s="16" customFormat="1" ht="15">
      <c r="B194" s="19"/>
      <c r="C194" s="19"/>
    </row>
    <row r="195" spans="2:3" s="16" customFormat="1" ht="15">
      <c r="B195" s="19"/>
      <c r="C195" s="19"/>
    </row>
    <row r="196" spans="2:3" s="16" customFormat="1" ht="15">
      <c r="B196" s="19"/>
      <c r="C196" s="19"/>
    </row>
    <row r="197" spans="2:3" s="16" customFormat="1" ht="15">
      <c r="B197" s="19"/>
      <c r="C197" s="19"/>
    </row>
    <row r="198" spans="2:3" s="16" customFormat="1" ht="15">
      <c r="B198" s="19"/>
      <c r="C198" s="19"/>
    </row>
    <row r="199" spans="2:3" s="16" customFormat="1" ht="15">
      <c r="B199" s="19"/>
      <c r="C199" s="19"/>
    </row>
    <row r="200" spans="2:3" s="16" customFormat="1" ht="15">
      <c r="B200" s="19"/>
      <c r="C200" s="19"/>
    </row>
    <row r="201" spans="2:3" s="16" customFormat="1" ht="15">
      <c r="B201" s="19"/>
      <c r="C201" s="19"/>
    </row>
    <row r="202" spans="2:3" s="16" customFormat="1" ht="15">
      <c r="B202" s="19"/>
      <c r="C202" s="19"/>
    </row>
    <row r="203" spans="2:3" s="16" customFormat="1" ht="15">
      <c r="B203" s="19"/>
      <c r="C203" s="19"/>
    </row>
    <row r="204" spans="2:3" s="16" customFormat="1" ht="15">
      <c r="B204" s="19"/>
      <c r="C204" s="19"/>
    </row>
    <row r="205" spans="2:3" s="16" customFormat="1" ht="15">
      <c r="B205" s="19"/>
      <c r="C205" s="19"/>
    </row>
    <row r="206" spans="2:3" s="16" customFormat="1" ht="15">
      <c r="B206" s="19"/>
      <c r="C206" s="19"/>
    </row>
    <row r="207" spans="2:3" s="16" customFormat="1" ht="15">
      <c r="B207" s="19"/>
      <c r="C207" s="19"/>
    </row>
    <row r="208" spans="2:3" s="16" customFormat="1" ht="15">
      <c r="B208" s="19"/>
      <c r="C208" s="19"/>
    </row>
    <row r="209" spans="2:3" s="16" customFormat="1" ht="15">
      <c r="B209" s="19"/>
      <c r="C209" s="19"/>
    </row>
  </sheetData>
  <sheetProtection/>
  <mergeCells count="4">
    <mergeCell ref="A8:G8"/>
    <mergeCell ref="A18:G18"/>
    <mergeCell ref="A41:G41"/>
    <mergeCell ref="A25:G25"/>
  </mergeCells>
  <printOptions/>
  <pageMargins left="0.73" right="0.3937007874015748" top="0.24" bottom="0.24" header="0.24" footer="0.24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2021-10-07T10:35:23Z</cp:lastPrinted>
  <dcterms:created xsi:type="dcterms:W3CDTF">2003-06-12T05:22:25Z</dcterms:created>
  <dcterms:modified xsi:type="dcterms:W3CDTF">2021-10-07T10:35:27Z</dcterms:modified>
  <cp:category/>
  <cp:version/>
  <cp:contentType/>
  <cp:contentStatus/>
</cp:coreProperties>
</file>